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240" windowWidth="8475" windowHeight="8775" activeTab="0"/>
  </bookViews>
  <sheets>
    <sheet name="ローンの基本１・編集前" sheetId="1" r:id="rId1"/>
    <sheet name="ローンの基本１・編集後" sheetId="2" r:id="rId2"/>
  </sheets>
  <definedNames/>
  <calcPr fullCalcOnLoad="1"/>
</workbook>
</file>

<file path=xl/sharedStrings.xml><?xml version="1.0" encoding="utf-8"?>
<sst xmlns="http://schemas.openxmlformats.org/spreadsheetml/2006/main" count="26" uniqueCount="13">
  <si>
    <t>元金返済額</t>
  </si>
  <si>
    <t>支払利息</t>
  </si>
  <si>
    <t>期</t>
  </si>
  <si>
    <t>銀行カードローン返済計画</t>
  </si>
  <si>
    <t>支払い明細</t>
  </si>
  <si>
    <t>借入残高</t>
  </si>
  <si>
    <t xml:space="preserve"> 借入金額</t>
  </si>
  <si>
    <t xml:space="preserve"> 金利　年利率</t>
  </si>
  <si>
    <t xml:space="preserve"> 返済期間（年）</t>
  </si>
  <si>
    <t xml:space="preserve"> （月数）</t>
  </si>
  <si>
    <t xml:space="preserve"> 毎月返済額</t>
  </si>
  <si>
    <t xml:space="preserve"> 返済総額</t>
  </si>
  <si>
    <t xml:space="preserve"> うち利息分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</si>
</sst>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[Red]#,##0"/>
    <numFmt numFmtId="179" formatCode="0_);[Red]\(0\)"/>
    <numFmt numFmtId="180" formatCode="&quot;\&quot;#,##0_);\(&quot;\&quot;#,##0\)"/>
    <numFmt numFmtId="181" formatCode="0.E+00"/>
    <numFmt numFmtId="182" formatCode="yy&quot;年&quot;m&quot;カ&quot;&quot;月&quot;"/>
    <numFmt numFmtId="183" formatCode="#&quot;年&quot;#&quot;カ月&quot;"/>
    <numFmt numFmtId="184" formatCode="yy&quot;年&quot;m&quot;ヶ月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6" fontId="0" fillId="0" borderId="1" xfId="18" applyFont="1" applyFill="1" applyBorder="1" applyAlignment="1">
      <alignment/>
    </xf>
    <xf numFmtId="10" fontId="0" fillId="0" borderId="2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3" xfId="0" applyNumberFormat="1" applyFont="1" applyBorder="1" applyAlignment="1">
      <alignment/>
    </xf>
    <xf numFmtId="5" fontId="2" fillId="0" borderId="4" xfId="0" applyNumberFormat="1" applyFont="1" applyFill="1" applyBorder="1" applyAlignment="1">
      <alignment/>
    </xf>
    <xf numFmtId="6" fontId="2" fillId="0" borderId="5" xfId="18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5" fontId="2" fillId="0" borderId="11" xfId="0" applyNumberFormat="1" applyFont="1" applyFill="1" applyBorder="1" applyAlignment="1">
      <alignment/>
    </xf>
    <xf numFmtId="6" fontId="0" fillId="0" borderId="12" xfId="0" applyNumberFormat="1" applyFont="1" applyBorder="1" applyAlignment="1">
      <alignment/>
    </xf>
    <xf numFmtId="6" fontId="0" fillId="0" borderId="13" xfId="0" applyNumberFormat="1" applyFont="1" applyBorder="1" applyAlignment="1">
      <alignment/>
    </xf>
    <xf numFmtId="6" fontId="0" fillId="0" borderId="14" xfId="0" applyNumberFormat="1" applyBorder="1" applyAlignment="1">
      <alignment/>
    </xf>
    <xf numFmtId="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6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4" xfId="0" applyNumberFormat="1" applyBorder="1" applyAlignment="1">
      <alignment/>
    </xf>
    <xf numFmtId="6" fontId="0" fillId="0" borderId="5" xfId="0" applyNumberFormat="1" applyBorder="1" applyAlignment="1">
      <alignment/>
    </xf>
    <xf numFmtId="6" fontId="0" fillId="0" borderId="20" xfId="0" applyNumberFormat="1" applyFont="1" applyBorder="1" applyAlignment="1">
      <alignment/>
    </xf>
    <xf numFmtId="0" fontId="2" fillId="3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21" xfId="0" applyFont="1" applyFill="1" applyBorder="1" applyAlignment="1">
      <alignment horizontal="right"/>
    </xf>
    <xf numFmtId="0" fontId="2" fillId="4" borderId="22" xfId="0" applyFont="1" applyFill="1" applyBorder="1" applyAlignment="1">
      <alignment horizontal="right"/>
    </xf>
    <xf numFmtId="0" fontId="2" fillId="3" borderId="6" xfId="0" applyFont="1" applyFill="1" applyBorder="1" applyAlignment="1">
      <alignment/>
    </xf>
    <xf numFmtId="0" fontId="0" fillId="3" borderId="13" xfId="0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2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K30" sqref="K30"/>
    </sheetView>
  </sheetViews>
  <sheetFormatPr defaultColWidth="9.00390625" defaultRowHeight="13.5" customHeight="1"/>
  <cols>
    <col min="1" max="1" width="5.00390625" style="0" customWidth="1"/>
    <col min="2" max="4" width="12.50390625" style="0" customWidth="1"/>
    <col min="5" max="5" width="11.25390625" style="0" customWidth="1"/>
    <col min="6" max="6" width="12.25390625" style="0" customWidth="1"/>
    <col min="7" max="7" width="11.75390625" style="0" customWidth="1"/>
    <col min="8" max="8" width="10.50390625" style="0" customWidth="1"/>
  </cols>
  <sheetData>
    <row r="1" ht="15" customHeight="1" thickBot="1">
      <c r="A1" s="1" t="s">
        <v>3</v>
      </c>
    </row>
    <row r="2" spans="1:5" ht="13.5" customHeight="1">
      <c r="A2" s="31" t="s">
        <v>6</v>
      </c>
      <c r="B2" s="32"/>
      <c r="C2" s="8">
        <v>500000</v>
      </c>
      <c r="E2" s="6"/>
    </row>
    <row r="3" spans="1:3" ht="13.5" customHeight="1">
      <c r="A3" s="37" t="s">
        <v>7</v>
      </c>
      <c r="B3" s="38"/>
      <c r="C3" s="9">
        <v>0.18</v>
      </c>
    </row>
    <row r="4" spans="1:3" ht="13.5" customHeight="1">
      <c r="A4" s="37" t="s">
        <v>8</v>
      </c>
      <c r="B4" s="38"/>
      <c r="C4" s="10">
        <v>2</v>
      </c>
    </row>
    <row r="5" spans="1:3" ht="13.5" customHeight="1" thickBot="1">
      <c r="A5" s="39" t="s">
        <v>9</v>
      </c>
      <c r="B5" s="40"/>
      <c r="C5" s="11"/>
    </row>
    <row r="6" spans="2:3" ht="13.5" customHeight="1" thickBot="1">
      <c r="B6" s="3"/>
      <c r="C6" s="2"/>
    </row>
    <row r="7" spans="1:3" ht="13.5" customHeight="1" thickBot="1">
      <c r="A7" s="41" t="s">
        <v>10</v>
      </c>
      <c r="B7" s="42"/>
      <c r="C7" s="19"/>
    </row>
    <row r="8" spans="1:3" ht="13.5" customHeight="1">
      <c r="A8" s="33" t="s">
        <v>11</v>
      </c>
      <c r="B8" s="34"/>
      <c r="C8" s="12"/>
    </row>
    <row r="9" spans="1:3" ht="13.5" customHeight="1" thickBot="1">
      <c r="A9" s="35" t="s">
        <v>12</v>
      </c>
      <c r="B9" s="36"/>
      <c r="C9" s="13"/>
    </row>
    <row r="10" spans="2:3" s="6" customFormat="1" ht="13.5" customHeight="1">
      <c r="B10" s="5"/>
      <c r="C10" s="4"/>
    </row>
    <row r="11" s="6" customFormat="1" ht="15" customHeight="1" thickBot="1">
      <c r="A11" s="7" t="s">
        <v>4</v>
      </c>
    </row>
    <row r="12" spans="1:4" ht="13.5" customHeight="1" thickBot="1">
      <c r="A12" s="16" t="s">
        <v>2</v>
      </c>
      <c r="B12" s="17" t="s">
        <v>0</v>
      </c>
      <c r="C12" s="17" t="s">
        <v>1</v>
      </c>
      <c r="D12" s="18" t="s">
        <v>5</v>
      </c>
    </row>
    <row r="13" spans="1:4" ht="13.5" customHeight="1">
      <c r="A13" s="15">
        <v>1</v>
      </c>
      <c r="B13" s="20"/>
      <c r="C13" s="20"/>
      <c r="D13" s="22"/>
    </row>
    <row r="14" spans="1:4" ht="13.5" customHeight="1">
      <c r="A14" s="14">
        <v>2</v>
      </c>
      <c r="B14" s="21"/>
      <c r="C14" s="20"/>
      <c r="D14" s="23"/>
    </row>
    <row r="15" spans="1:4" ht="13.5" customHeight="1">
      <c r="A15" s="14">
        <v>3</v>
      </c>
      <c r="B15" s="21"/>
      <c r="C15" s="20"/>
      <c r="D15" s="23"/>
    </row>
    <row r="16" spans="1:4" ht="13.5" customHeight="1">
      <c r="A16" s="14">
        <v>4</v>
      </c>
      <c r="B16" s="21"/>
      <c r="C16" s="20"/>
      <c r="D16" s="23"/>
    </row>
    <row r="17" spans="1:4" ht="13.5" customHeight="1">
      <c r="A17" s="14">
        <v>5</v>
      </c>
      <c r="B17" s="21"/>
      <c r="C17" s="20"/>
      <c r="D17" s="23"/>
    </row>
    <row r="18" spans="1:4" ht="13.5" customHeight="1">
      <c r="A18" s="14">
        <v>6</v>
      </c>
      <c r="B18" s="21"/>
      <c r="C18" s="20"/>
      <c r="D18" s="23"/>
    </row>
    <row r="19" spans="1:4" ht="13.5" customHeight="1">
      <c r="A19" s="14">
        <v>7</v>
      </c>
      <c r="B19" s="21"/>
      <c r="C19" s="20"/>
      <c r="D19" s="23"/>
    </row>
    <row r="20" spans="1:4" ht="13.5" customHeight="1">
      <c r="A20" s="14">
        <v>8</v>
      </c>
      <c r="B20" s="21"/>
      <c r="C20" s="20"/>
      <c r="D20" s="23"/>
    </row>
    <row r="21" spans="1:4" ht="13.5" customHeight="1">
      <c r="A21" s="14">
        <v>9</v>
      </c>
      <c r="B21" s="21"/>
      <c r="C21" s="20"/>
      <c r="D21" s="23"/>
    </row>
    <row r="22" spans="1:4" ht="13.5" customHeight="1">
      <c r="A22" s="14">
        <v>10</v>
      </c>
      <c r="B22" s="21"/>
      <c r="C22" s="20"/>
      <c r="D22" s="23"/>
    </row>
    <row r="23" spans="1:4" ht="13.5" customHeight="1">
      <c r="A23" s="14">
        <v>11</v>
      </c>
      <c r="B23" s="21"/>
      <c r="C23" s="20"/>
      <c r="D23" s="23"/>
    </row>
    <row r="24" spans="1:4" ht="13.5" customHeight="1">
      <c r="A24" s="14">
        <v>12</v>
      </c>
      <c r="B24" s="21"/>
      <c r="C24" s="20"/>
      <c r="D24" s="23"/>
    </row>
    <row r="25" spans="1:4" ht="13.5" customHeight="1">
      <c r="A25" s="14">
        <v>13</v>
      </c>
      <c r="B25" s="21"/>
      <c r="C25" s="20"/>
      <c r="D25" s="23"/>
    </row>
    <row r="26" spans="1:4" ht="13.5" customHeight="1">
      <c r="A26" s="14">
        <v>14</v>
      </c>
      <c r="B26" s="21"/>
      <c r="C26" s="20"/>
      <c r="D26" s="23"/>
    </row>
    <row r="27" spans="1:4" ht="13.5" customHeight="1">
      <c r="A27" s="14">
        <v>15</v>
      </c>
      <c r="B27" s="21"/>
      <c r="C27" s="20"/>
      <c r="D27" s="23"/>
    </row>
    <row r="28" spans="1:4" ht="13.5" customHeight="1">
      <c r="A28" s="14">
        <v>16</v>
      </c>
      <c r="B28" s="21"/>
      <c r="C28" s="20"/>
      <c r="D28" s="23"/>
    </row>
    <row r="29" spans="1:4" ht="13.5" customHeight="1">
      <c r="A29" s="14">
        <v>17</v>
      </c>
      <c r="B29" s="21"/>
      <c r="C29" s="20"/>
      <c r="D29" s="23"/>
    </row>
    <row r="30" spans="1:4" ht="13.5" customHeight="1">
      <c r="A30" s="14">
        <v>18</v>
      </c>
      <c r="B30" s="21"/>
      <c r="C30" s="20"/>
      <c r="D30" s="23"/>
    </row>
    <row r="31" spans="1:4" ht="13.5" customHeight="1">
      <c r="A31" s="14">
        <v>19</v>
      </c>
      <c r="B31" s="21"/>
      <c r="C31" s="20"/>
      <c r="D31" s="23"/>
    </row>
    <row r="32" spans="1:4" ht="13.5" customHeight="1">
      <c r="A32" s="14">
        <v>20</v>
      </c>
      <c r="B32" s="21"/>
      <c r="C32" s="20"/>
      <c r="D32" s="23"/>
    </row>
    <row r="33" spans="1:4" ht="13.5" customHeight="1">
      <c r="A33" s="14">
        <v>21</v>
      </c>
      <c r="B33" s="21"/>
      <c r="C33" s="20"/>
      <c r="D33" s="23"/>
    </row>
    <row r="34" spans="1:4" ht="13.5" customHeight="1">
      <c r="A34" s="14">
        <v>22</v>
      </c>
      <c r="B34" s="21"/>
      <c r="C34" s="20"/>
      <c r="D34" s="23"/>
    </row>
    <row r="35" spans="1:4" ht="13.5" customHeight="1">
      <c r="A35" s="14">
        <v>23</v>
      </c>
      <c r="B35" s="21"/>
      <c r="C35" s="20"/>
      <c r="D35" s="23"/>
    </row>
    <row r="36" spans="1:4" ht="13.5" customHeight="1" thickBot="1">
      <c r="A36" s="24">
        <v>24</v>
      </c>
      <c r="B36" s="25"/>
      <c r="C36" s="30"/>
      <c r="D36" s="29"/>
    </row>
  </sheetData>
  <mergeCells count="7">
    <mergeCell ref="A2:B2"/>
    <mergeCell ref="A8:B8"/>
    <mergeCell ref="A9:B9"/>
    <mergeCell ref="A3:B3"/>
    <mergeCell ref="A4:B4"/>
    <mergeCell ref="A5:B5"/>
    <mergeCell ref="A7:B7"/>
  </mergeCells>
  <printOptions/>
  <pageMargins left="0.75" right="0.75" top="1" bottom="1" header="0.512" footer="0.51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4" width="12.50390625" style="0" customWidth="1"/>
    <col min="5" max="5" width="11.25390625" style="0" customWidth="1"/>
    <col min="6" max="6" width="12.25390625" style="0" customWidth="1"/>
    <col min="7" max="7" width="11.75390625" style="0" customWidth="1"/>
    <col min="8" max="8" width="10.50390625" style="0" customWidth="1"/>
  </cols>
  <sheetData>
    <row r="1" ht="15" customHeight="1" thickBot="1">
      <c r="A1" s="1" t="s">
        <v>3</v>
      </c>
    </row>
    <row r="2" spans="1:5" ht="13.5" customHeight="1">
      <c r="A2" s="31" t="s">
        <v>6</v>
      </c>
      <c r="B2" s="32"/>
      <c r="C2" s="8">
        <v>500000</v>
      </c>
      <c r="E2" s="6"/>
    </row>
    <row r="3" spans="1:3" ht="13.5" customHeight="1">
      <c r="A3" s="37" t="s">
        <v>7</v>
      </c>
      <c r="B3" s="38"/>
      <c r="C3" s="9">
        <v>0.18</v>
      </c>
    </row>
    <row r="4" spans="1:3" ht="13.5" customHeight="1">
      <c r="A4" s="37" t="s">
        <v>8</v>
      </c>
      <c r="B4" s="38"/>
      <c r="C4" s="10">
        <v>2</v>
      </c>
    </row>
    <row r="5" spans="1:3" ht="13.5" customHeight="1" thickBot="1">
      <c r="A5" s="39" t="s">
        <v>9</v>
      </c>
      <c r="B5" s="40"/>
      <c r="C5" s="11">
        <f>C4*12</f>
        <v>24</v>
      </c>
    </row>
    <row r="6" spans="2:3" ht="13.5" customHeight="1" thickBot="1">
      <c r="B6" s="3"/>
      <c r="C6" s="2"/>
    </row>
    <row r="7" spans="1:3" ht="13.5" customHeight="1" thickBot="1">
      <c r="A7" s="41" t="s">
        <v>10</v>
      </c>
      <c r="B7" s="42"/>
      <c r="C7" s="19">
        <f>PMT(C3/12,C5,-C2,0)</f>
        <v>24962.050984754558</v>
      </c>
    </row>
    <row r="8" spans="1:3" ht="13.5" customHeight="1">
      <c r="A8" s="33" t="s">
        <v>11</v>
      </c>
      <c r="B8" s="34"/>
      <c r="C8" s="12">
        <f>C7*C5</f>
        <v>599089.2236341094</v>
      </c>
    </row>
    <row r="9" spans="1:3" ht="13.5" customHeight="1" thickBot="1">
      <c r="A9" s="35" t="s">
        <v>12</v>
      </c>
      <c r="B9" s="36"/>
      <c r="C9" s="13">
        <f>C8-C2</f>
        <v>99089.22363410937</v>
      </c>
    </row>
    <row r="10" spans="2:3" s="6" customFormat="1" ht="13.5" customHeight="1">
      <c r="B10" s="5"/>
      <c r="C10" s="4"/>
    </row>
    <row r="11" s="6" customFormat="1" ht="15" customHeight="1" thickBot="1">
      <c r="A11" s="7" t="s">
        <v>4</v>
      </c>
    </row>
    <row r="12" spans="1:4" ht="13.5" customHeight="1" thickBot="1">
      <c r="A12" s="16" t="s">
        <v>2</v>
      </c>
      <c r="B12" s="17" t="s">
        <v>0</v>
      </c>
      <c r="C12" s="17" t="s">
        <v>1</v>
      </c>
      <c r="D12" s="18" t="s">
        <v>5</v>
      </c>
    </row>
    <row r="13" spans="1:4" ht="13.5" customHeight="1">
      <c r="A13" s="26">
        <v>1</v>
      </c>
      <c r="B13" s="27">
        <f>PPMT($C$3/12,A13,$C$5,-$C$2,0)</f>
        <v>17462.050984754558</v>
      </c>
      <c r="C13" s="27">
        <f>IPMT($C$3/12,A13,$C$5,-$C$2,0)</f>
        <v>7500</v>
      </c>
      <c r="D13" s="28">
        <f>C2-B13</f>
        <v>482537.9490152454</v>
      </c>
    </row>
    <row r="14" spans="1:4" ht="13.5" customHeight="1">
      <c r="A14" s="14">
        <v>2</v>
      </c>
      <c r="B14" s="21">
        <f aca="true" t="shared" si="0" ref="B14:B35">PPMT($C$3/12,A14,$C$5,-$C$2,0)</f>
        <v>17723.981749525876</v>
      </c>
      <c r="C14" s="20">
        <f aca="true" t="shared" si="1" ref="C14:C36">IPMT($C$3/12,A14,$C$5,-$C$2,0)</f>
        <v>7238.069235228683</v>
      </c>
      <c r="D14" s="23">
        <f>D13-B14</f>
        <v>464813.96726571955</v>
      </c>
    </row>
    <row r="15" spans="1:4" ht="13.5" customHeight="1">
      <c r="A15" s="14">
        <v>3</v>
      </c>
      <c r="B15" s="21">
        <f t="shared" si="0"/>
        <v>17989.84147576876</v>
      </c>
      <c r="C15" s="20">
        <f t="shared" si="1"/>
        <v>6972.2095089857985</v>
      </c>
      <c r="D15" s="23">
        <f aca="true" t="shared" si="2" ref="D15:D36">D14-B15</f>
        <v>446824.1257899508</v>
      </c>
    </row>
    <row r="16" spans="1:4" ht="13.5" customHeight="1">
      <c r="A16" s="14">
        <v>4</v>
      </c>
      <c r="B16" s="21">
        <f t="shared" si="0"/>
        <v>18259.689097905288</v>
      </c>
      <c r="C16" s="20">
        <f t="shared" si="1"/>
        <v>6702.3618868492695</v>
      </c>
      <c r="D16" s="23">
        <f t="shared" si="2"/>
        <v>428564.4366920455</v>
      </c>
    </row>
    <row r="17" spans="1:4" ht="13.5" customHeight="1">
      <c r="A17" s="14">
        <v>5</v>
      </c>
      <c r="B17" s="21">
        <f t="shared" si="0"/>
        <v>18533.584434373864</v>
      </c>
      <c r="C17" s="20">
        <f t="shared" si="1"/>
        <v>6428.466550380693</v>
      </c>
      <c r="D17" s="23">
        <f t="shared" si="2"/>
        <v>410030.8522576716</v>
      </c>
    </row>
    <row r="18" spans="1:4" ht="13.5" customHeight="1">
      <c r="A18" s="14">
        <v>6</v>
      </c>
      <c r="B18" s="21">
        <f t="shared" si="0"/>
        <v>18811.58820088947</v>
      </c>
      <c r="C18" s="20">
        <f t="shared" si="1"/>
        <v>6150.462783865088</v>
      </c>
      <c r="D18" s="23">
        <f t="shared" si="2"/>
        <v>391219.2640567821</v>
      </c>
    </row>
    <row r="19" spans="1:4" ht="13.5" customHeight="1">
      <c r="A19" s="14">
        <v>7</v>
      </c>
      <c r="B19" s="21">
        <f t="shared" si="0"/>
        <v>19093.76202390281</v>
      </c>
      <c r="C19" s="20">
        <f t="shared" si="1"/>
        <v>5868.288960851747</v>
      </c>
      <c r="D19" s="23">
        <f t="shared" si="2"/>
        <v>372125.50203287933</v>
      </c>
    </row>
    <row r="20" spans="1:4" ht="13.5" customHeight="1">
      <c r="A20" s="14">
        <v>8</v>
      </c>
      <c r="B20" s="21">
        <f t="shared" si="0"/>
        <v>19380.168454261348</v>
      </c>
      <c r="C20" s="20">
        <f t="shared" si="1"/>
        <v>5581.88253049321</v>
      </c>
      <c r="D20" s="23">
        <f t="shared" si="2"/>
        <v>352745.333578618</v>
      </c>
    </row>
    <row r="21" spans="1:4" ht="13.5" customHeight="1">
      <c r="A21" s="14">
        <v>9</v>
      </c>
      <c r="B21" s="21">
        <f t="shared" si="0"/>
        <v>19670.87098107527</v>
      </c>
      <c r="C21" s="20">
        <f t="shared" si="1"/>
        <v>5291.18000367929</v>
      </c>
      <c r="D21" s="23">
        <f t="shared" si="2"/>
        <v>333074.46259754273</v>
      </c>
    </row>
    <row r="22" spans="1:4" ht="13.5" customHeight="1">
      <c r="A22" s="14">
        <v>10</v>
      </c>
      <c r="B22" s="21">
        <f t="shared" si="0"/>
        <v>19965.934045791393</v>
      </c>
      <c r="C22" s="20">
        <f t="shared" si="1"/>
        <v>4996.116938963164</v>
      </c>
      <c r="D22" s="23">
        <f t="shared" si="2"/>
        <v>313108.52855175134</v>
      </c>
    </row>
    <row r="23" spans="1:4" ht="13.5" customHeight="1">
      <c r="A23" s="14">
        <v>11</v>
      </c>
      <c r="B23" s="21">
        <f t="shared" si="0"/>
        <v>20265.423056478263</v>
      </c>
      <c r="C23" s="20">
        <f t="shared" si="1"/>
        <v>4696.627928276294</v>
      </c>
      <c r="D23" s="23">
        <f t="shared" si="2"/>
        <v>292843.1054952731</v>
      </c>
    </row>
    <row r="24" spans="1:4" ht="13.5" customHeight="1">
      <c r="A24" s="14">
        <v>12</v>
      </c>
      <c r="B24" s="21">
        <f t="shared" si="0"/>
        <v>20569.404402325436</v>
      </c>
      <c r="C24" s="20">
        <f t="shared" si="1"/>
        <v>4392.646582429124</v>
      </c>
      <c r="D24" s="23">
        <f t="shared" si="2"/>
        <v>272273.7010929476</v>
      </c>
    </row>
    <row r="25" spans="1:4" ht="13.5" customHeight="1">
      <c r="A25" s="14">
        <v>13</v>
      </c>
      <c r="B25" s="21">
        <f t="shared" si="0"/>
        <v>20877.94546836031</v>
      </c>
      <c r="C25" s="20">
        <f t="shared" si="1"/>
        <v>4084.1055163942474</v>
      </c>
      <c r="D25" s="23">
        <f t="shared" si="2"/>
        <v>251395.7556245873</v>
      </c>
    </row>
    <row r="26" spans="1:4" ht="13.5" customHeight="1">
      <c r="A26" s="14">
        <v>14</v>
      </c>
      <c r="B26" s="21">
        <f t="shared" si="0"/>
        <v>21191.114650385713</v>
      </c>
      <c r="C26" s="20">
        <f t="shared" si="1"/>
        <v>3770.936334368844</v>
      </c>
      <c r="D26" s="23">
        <f t="shared" si="2"/>
        <v>230204.64097420158</v>
      </c>
    </row>
    <row r="27" spans="1:4" ht="13.5" customHeight="1">
      <c r="A27" s="14">
        <v>15</v>
      </c>
      <c r="B27" s="21">
        <f t="shared" si="0"/>
        <v>21508.981370141493</v>
      </c>
      <c r="C27" s="20">
        <f t="shared" si="1"/>
        <v>3453.0696146130635</v>
      </c>
      <c r="D27" s="23">
        <f t="shared" si="2"/>
        <v>208695.65960406009</v>
      </c>
    </row>
    <row r="28" spans="1:4" ht="13.5" customHeight="1">
      <c r="A28" s="14">
        <v>16</v>
      </c>
      <c r="B28" s="21">
        <f t="shared" si="0"/>
        <v>21831.616090693613</v>
      </c>
      <c r="C28" s="20">
        <f t="shared" si="1"/>
        <v>3130.4348940609434</v>
      </c>
      <c r="D28" s="23">
        <f t="shared" si="2"/>
        <v>186864.0435133665</v>
      </c>
    </row>
    <row r="29" spans="1:4" ht="13.5" customHeight="1">
      <c r="A29" s="14">
        <v>17</v>
      </c>
      <c r="B29" s="21">
        <f t="shared" si="0"/>
        <v>22159.090332054016</v>
      </c>
      <c r="C29" s="20">
        <f t="shared" si="1"/>
        <v>2802.9606527005417</v>
      </c>
      <c r="D29" s="23">
        <f t="shared" si="2"/>
        <v>164704.95318131248</v>
      </c>
    </row>
    <row r="30" spans="1:4" ht="13.5" customHeight="1">
      <c r="A30" s="14">
        <v>18</v>
      </c>
      <c r="B30" s="21">
        <f t="shared" si="0"/>
        <v>22491.476687034825</v>
      </c>
      <c r="C30" s="20">
        <f>IPMT($C$3/12,A30,$C$5,-$C$2,0)</f>
        <v>2470.574297719735</v>
      </c>
      <c r="D30" s="23">
        <f t="shared" si="2"/>
        <v>142213.47649427765</v>
      </c>
    </row>
    <row r="31" spans="1:4" ht="13.5" customHeight="1">
      <c r="A31" s="14">
        <v>19</v>
      </c>
      <c r="B31" s="21">
        <f t="shared" si="0"/>
        <v>22828.848837340345</v>
      </c>
      <c r="C31" s="20">
        <f t="shared" si="1"/>
        <v>2133.2021474142143</v>
      </c>
      <c r="D31" s="23">
        <f t="shared" si="2"/>
        <v>119384.62765693731</v>
      </c>
    </row>
    <row r="32" spans="1:4" ht="13.5" customHeight="1">
      <c r="A32" s="14">
        <v>20</v>
      </c>
      <c r="B32" s="21">
        <f t="shared" si="0"/>
        <v>23171.281569900446</v>
      </c>
      <c r="C32" s="20">
        <f t="shared" si="1"/>
        <v>1790.7694148541125</v>
      </c>
      <c r="D32" s="23">
        <f t="shared" si="2"/>
        <v>96213.34608703687</v>
      </c>
    </row>
    <row r="33" spans="1:4" ht="13.5" customHeight="1">
      <c r="A33" s="14">
        <v>21</v>
      </c>
      <c r="B33" s="21">
        <f t="shared" si="0"/>
        <v>23518.850793448946</v>
      </c>
      <c r="C33" s="20">
        <f t="shared" si="1"/>
        <v>1443.2001913056126</v>
      </c>
      <c r="D33" s="23">
        <f t="shared" si="2"/>
        <v>72694.49529358793</v>
      </c>
    </row>
    <row r="34" spans="1:4" ht="13.5" customHeight="1">
      <c r="A34" s="14">
        <v>22</v>
      </c>
      <c r="B34" s="21">
        <f t="shared" si="0"/>
        <v>23871.633555350676</v>
      </c>
      <c r="C34" s="20">
        <f t="shared" si="1"/>
        <v>1090.4174294038814</v>
      </c>
      <c r="D34" s="23">
        <f t="shared" si="2"/>
        <v>48822.86173823725</v>
      </c>
    </row>
    <row r="35" spans="1:4" ht="13.5" customHeight="1">
      <c r="A35" s="14">
        <v>23</v>
      </c>
      <c r="B35" s="21">
        <f t="shared" si="0"/>
        <v>24229.708058680935</v>
      </c>
      <c r="C35" s="20">
        <f t="shared" si="1"/>
        <v>732.3429260736244</v>
      </c>
      <c r="D35" s="23">
        <f t="shared" si="2"/>
        <v>24593.15367955631</v>
      </c>
    </row>
    <row r="36" spans="1:4" ht="13.5" customHeight="1" thickBot="1">
      <c r="A36" s="24">
        <v>24</v>
      </c>
      <c r="B36" s="25">
        <f>PPMT($C$3/12,A36,$C$5,-$C$2,0)</f>
        <v>24593.153679561146</v>
      </c>
      <c r="C36" s="25">
        <f t="shared" si="1"/>
        <v>368.89730519341305</v>
      </c>
      <c r="D36" s="29">
        <f t="shared" si="2"/>
        <v>-4.8348738346248865E-09</v>
      </c>
    </row>
  </sheetData>
  <mergeCells count="7">
    <mergeCell ref="A7:B7"/>
    <mergeCell ref="A8:B8"/>
    <mergeCell ref="A9:B9"/>
    <mergeCell ref="A2:B2"/>
    <mergeCell ref="A3:B3"/>
    <mergeCell ref="A4:B4"/>
    <mergeCell ref="A5:B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2003-03-21T13:37:04Z</dcterms:created>
  <dcterms:modified xsi:type="dcterms:W3CDTF">2004-02-23T04:56:51Z</dcterms:modified>
  <cp:category/>
  <cp:version/>
  <cp:contentType/>
  <cp:contentStatus/>
</cp:coreProperties>
</file>